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DB0F625E-28F4-49A9-80D1-76240DCFDC1C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E53" i="1"/>
  <c r="E64" i="1"/>
  <c r="E69" i="1" s="1"/>
  <c r="E49" i="1"/>
  <c r="E47" i="1"/>
</calcChain>
</file>

<file path=xl/sharedStrings.xml><?xml version="1.0" encoding="utf-8"?>
<sst xmlns="http://schemas.openxmlformats.org/spreadsheetml/2006/main" count="64" uniqueCount="62">
  <si>
    <t>№</t>
  </si>
  <si>
    <t>тыс. руб</t>
  </si>
  <si>
    <t>I</t>
  </si>
  <si>
    <t>II</t>
  </si>
  <si>
    <t>Заработная плата</t>
  </si>
  <si>
    <t>Отчисления в фонды</t>
  </si>
  <si>
    <t>2.1.</t>
  </si>
  <si>
    <t>2.2.</t>
  </si>
  <si>
    <t>2.3.</t>
  </si>
  <si>
    <t>Научная деятельность</t>
  </si>
  <si>
    <t>Ремонт основных средств и оборудования</t>
  </si>
  <si>
    <t>Услуги связи, интернет</t>
  </si>
  <si>
    <t>Услуги сторонних организаций</t>
  </si>
  <si>
    <t>Хозрасходы</t>
  </si>
  <si>
    <t xml:space="preserve">Прочие расходы 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</si>
  <si>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</si>
  <si>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</si>
  <si>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</si>
  <si>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</si>
  <si>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</si>
  <si>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</si>
  <si>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</si>
  <si>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</si>
  <si>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</si>
  <si>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Библиотечный фонд (в т.ч. ЭБС)</t>
  </si>
  <si>
    <t>Развитие материально-технической базы</t>
  </si>
  <si>
    <t xml:space="preserve">Утверждаю </t>
  </si>
  <si>
    <t>______________Еремеев А.Э.</t>
  </si>
  <si>
    <t>Федеральные налоги</t>
  </si>
  <si>
    <t>Местные налоги</t>
  </si>
  <si>
    <t>Коммунальные  расходы</t>
  </si>
  <si>
    <t>Наименование статей поступления и расходования денежных средств</t>
  </si>
  <si>
    <t>2.5.</t>
  </si>
  <si>
    <t>Ректор ЧУОО ВО "ОмГА"</t>
  </si>
  <si>
    <t>Отчет</t>
  </si>
  <si>
    <t xml:space="preserve">о поступлении и расходовании финансовых и материальных </t>
  </si>
  <si>
    <t>Коды</t>
  </si>
  <si>
    <t>ИНН</t>
  </si>
  <si>
    <t>ОГРН</t>
  </si>
  <si>
    <t>ОКВЭД</t>
  </si>
  <si>
    <t>ОКОПФ</t>
  </si>
  <si>
    <t>ОКПО</t>
  </si>
  <si>
    <t>80.30.1</t>
  </si>
  <si>
    <t>Юридический и фактический адрес: 644105, г.омск, ул. 4я Челюскинцев, д. 2А</t>
  </si>
  <si>
    <t>Лицензия на осуществление образовательной деятельности серия 90Л01 №008783 от 12 ноября 2015 (регистрационный номер 1764)</t>
  </si>
  <si>
    <t>Поступления всего:</t>
  </si>
  <si>
    <t>в том числе:</t>
  </si>
  <si>
    <t>обучение по программам послевузовского образования</t>
  </si>
  <si>
    <t>проведение научных исследований и разработок</t>
  </si>
  <si>
    <t>реализация основных образовательных программ</t>
  </si>
  <si>
    <t>реализация дополнительных  образовательных программ</t>
  </si>
  <si>
    <t>1.1.</t>
  </si>
  <si>
    <t>3.1.</t>
  </si>
  <si>
    <t>4.1.</t>
  </si>
  <si>
    <t>5.1.</t>
  </si>
  <si>
    <t>Расходы всего</t>
  </si>
  <si>
    <t>прочие поступления</t>
  </si>
  <si>
    <t>Единица измерение по ОКЕИ</t>
  </si>
  <si>
    <t>6.1</t>
  </si>
  <si>
    <t>Целевое финансирование/Господдержка</t>
  </si>
  <si>
    <t>"_24__"  Января  2022</t>
  </si>
  <si>
    <t xml:space="preserve">средств по итогам  2021года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</si>
</sst>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589412</xdr:colOff>
      <xdr:row>4</xdr:row>
      <xdr:rowOff>176786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88A0923-BBEF-4590-8AE5-395D586F1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2037" cy="93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/>
  </sheetViews>
  <sheetFormatPr defaultRowHeight="15" x14ac:dyDescent="0.25"/>
  <cols>
    <col min="1" max="1" width="6.85546875" style="1" customWidth="1"/>
    <col min="2" max="2" width="9.140625" style="1"/>
    <col min="3" max="3" width="13.28515625" style="1" customWidth="1"/>
    <col min="4" max="4" width="32.5703125" style="1" customWidth="1"/>
    <col min="5" max="5" width="29.85546875" style="1" customWidth="1"/>
    <col min="6" max="16384" width="9.140625" style="1"/>
  </cols>
  <sheetData>
    <row r="1" spans="1:5" x14ac:dyDescent="0.25">
      <c r="E1" s="1" t="s">
        <v>26</v>
      </c>
    </row>
    <row r="2" spans="1:5" x14ac:dyDescent="0.25">
      <c r="E2" s="1" t="s">
        <v>33</v>
      </c>
    </row>
    <row r="3" spans="1:5" x14ac:dyDescent="0.25">
      <c r="E3" s="1" t="s">
        <v>27</v>
      </c>
    </row>
    <row r="4" spans="1:5" x14ac:dyDescent="0.25">
      <c r="E4" s="1" t="s">
        <v>60</v>
      </c>
    </row>
    <row r="7" spans="1:5" x14ac:dyDescent="0.25">
      <c r="D7" s="13" t="s">
        <v>34</v>
      </c>
    </row>
    <row r="8" spans="1:5" ht="18.75" x14ac:dyDescent="0.3">
      <c r="A8" s="31" t="s">
        <v>35</v>
      </c>
      <c r="B8" s="32"/>
      <c r="C8" s="32"/>
      <c r="D8" s="32"/>
      <c r="E8" s="32"/>
    </row>
    <row r="9" spans="1:5" ht="18.75" x14ac:dyDescent="0.3">
      <c r="A9" s="31" t="s">
        <v>61</v>
      </c>
      <c r="B9" s="32"/>
      <c r="C9" s="32"/>
      <c r="D9" s="32"/>
      <c r="E9" s="32"/>
    </row>
    <row r="10" spans="1:5" ht="18.75" x14ac:dyDescent="0.3">
      <c r="A10" s="11"/>
      <c r="B10" s="12"/>
      <c r="C10" s="12"/>
      <c r="D10" s="12"/>
      <c r="E10" s="12"/>
    </row>
    <row r="11" spans="1:5" ht="18.75" x14ac:dyDescent="0.3">
      <c r="A11" s="11"/>
      <c r="B11" s="12"/>
      <c r="C11" s="12"/>
      <c r="D11" s="12"/>
      <c r="E11" s="12"/>
    </row>
    <row r="12" spans="1:5" ht="18.75" x14ac:dyDescent="0.3">
      <c r="A12" s="11"/>
      <c r="B12" s="12"/>
      <c r="C12" s="12"/>
      <c r="D12" s="12"/>
      <c r="E12" s="12"/>
    </row>
    <row r="13" spans="1:5" ht="18.75" x14ac:dyDescent="0.3">
      <c r="A13" s="11"/>
      <c r="B13" s="12"/>
      <c r="C13" s="12"/>
      <c r="D13" s="12"/>
      <c r="E13" s="12"/>
    </row>
    <row r="14" spans="1:5" ht="18.75" x14ac:dyDescent="0.3">
      <c r="A14" s="11"/>
      <c r="B14" s="12"/>
      <c r="C14" s="12"/>
      <c r="D14" s="12"/>
      <c r="E14" s="12"/>
    </row>
    <row r="15" spans="1:5" ht="18.75" x14ac:dyDescent="0.3">
      <c r="A15" s="11"/>
      <c r="B15" s="12"/>
      <c r="C15" s="12"/>
      <c r="D15" s="12"/>
      <c r="E15" s="12"/>
    </row>
    <row r="16" spans="1:5" ht="18.75" x14ac:dyDescent="0.3">
      <c r="A16" s="11"/>
      <c r="B16" s="12"/>
      <c r="C16" s="12"/>
      <c r="D16" s="12"/>
      <c r="E16" s="12"/>
    </row>
    <row r="17" spans="1:5" ht="18.75" x14ac:dyDescent="0.3">
      <c r="A17" s="11"/>
      <c r="B17" s="12"/>
      <c r="C17" s="12"/>
      <c r="D17" s="12"/>
      <c r="E17" s="12"/>
    </row>
    <row r="18" spans="1:5" ht="18.75" x14ac:dyDescent="0.3">
      <c r="A18" s="11"/>
      <c r="B18" s="12"/>
      <c r="C18" s="12"/>
      <c r="D18" s="14"/>
      <c r="E18" s="14" t="s">
        <v>36</v>
      </c>
    </row>
    <row r="19" spans="1:5" ht="18.75" x14ac:dyDescent="0.3">
      <c r="A19" s="11"/>
      <c r="B19" s="12"/>
      <c r="C19" s="12"/>
      <c r="D19" s="14" t="s">
        <v>37</v>
      </c>
      <c r="E19" s="14">
        <v>5502040870</v>
      </c>
    </row>
    <row r="20" spans="1:5" ht="18.75" x14ac:dyDescent="0.3">
      <c r="A20" s="11"/>
      <c r="B20" s="12"/>
      <c r="C20" s="12"/>
      <c r="D20" s="14" t="s">
        <v>38</v>
      </c>
      <c r="E20" s="15">
        <v>1025500609111</v>
      </c>
    </row>
    <row r="21" spans="1:5" ht="18.75" x14ac:dyDescent="0.3">
      <c r="A21" s="11"/>
      <c r="B21" s="12"/>
      <c r="C21" s="12"/>
      <c r="D21" s="14" t="s">
        <v>39</v>
      </c>
      <c r="E21" s="14" t="s">
        <v>42</v>
      </c>
    </row>
    <row r="22" spans="1:5" ht="18.75" x14ac:dyDescent="0.3">
      <c r="A22" s="11"/>
      <c r="B22" s="12"/>
      <c r="C22" s="12"/>
      <c r="D22" s="14" t="s">
        <v>40</v>
      </c>
      <c r="E22" s="14">
        <v>81</v>
      </c>
    </row>
    <row r="23" spans="1:5" ht="18.75" x14ac:dyDescent="0.3">
      <c r="A23" s="11"/>
      <c r="B23" s="12"/>
      <c r="C23" s="12"/>
      <c r="D23" s="14" t="s">
        <v>41</v>
      </c>
      <c r="E23" s="14">
        <v>47116098</v>
      </c>
    </row>
    <row r="24" spans="1:5" ht="18.75" x14ac:dyDescent="0.3">
      <c r="A24" s="11"/>
      <c r="B24" s="12"/>
      <c r="C24" s="12"/>
      <c r="D24" s="14" t="s">
        <v>57</v>
      </c>
      <c r="E24" s="14">
        <v>384</v>
      </c>
    </row>
    <row r="25" spans="1:5" ht="18.75" x14ac:dyDescent="0.3">
      <c r="A25" s="11"/>
      <c r="B25" s="12"/>
      <c r="C25" s="12"/>
      <c r="D25" s="14"/>
      <c r="E25" s="14"/>
    </row>
    <row r="26" spans="1:5" ht="18.75" x14ac:dyDescent="0.3">
      <c r="A26" s="11"/>
      <c r="B26" s="12"/>
      <c r="C26" s="12"/>
      <c r="D26" s="14"/>
      <c r="E26" s="14"/>
    </row>
    <row r="27" spans="1:5" ht="18.75" x14ac:dyDescent="0.3">
      <c r="A27" s="11"/>
      <c r="B27" s="12"/>
      <c r="C27" s="12"/>
      <c r="D27" s="14"/>
      <c r="E27" s="14"/>
    </row>
    <row r="28" spans="1:5" ht="18.75" x14ac:dyDescent="0.3">
      <c r="A28" s="11"/>
      <c r="B28" s="12"/>
      <c r="C28" s="12"/>
      <c r="D28" s="14"/>
      <c r="E28" s="14"/>
    </row>
    <row r="29" spans="1:5" ht="18.75" x14ac:dyDescent="0.3">
      <c r="A29" s="11"/>
      <c r="B29" s="12"/>
      <c r="C29" s="12"/>
      <c r="D29" s="12"/>
      <c r="E29" s="12"/>
    </row>
    <row r="30" spans="1:5" ht="18.75" x14ac:dyDescent="0.3">
      <c r="A30" s="11"/>
      <c r="B30" s="12"/>
      <c r="C30" s="12"/>
      <c r="D30" s="12"/>
      <c r="E30" s="12"/>
    </row>
    <row r="31" spans="1:5" ht="18.75" x14ac:dyDescent="0.3">
      <c r="A31" s="11"/>
      <c r="B31" s="12"/>
      <c r="C31" s="12"/>
      <c r="D31" s="12"/>
      <c r="E31" s="12"/>
    </row>
    <row r="32" spans="1:5" ht="18.75" x14ac:dyDescent="0.3">
      <c r="A32" s="11"/>
      <c r="B32" s="12"/>
      <c r="C32" s="12"/>
      <c r="D32" s="12"/>
      <c r="E32" s="12"/>
    </row>
    <row r="33" spans="1:5" ht="18.75" x14ac:dyDescent="0.3">
      <c r="A33" s="11"/>
      <c r="B33" s="12"/>
      <c r="C33" s="12"/>
      <c r="D33" s="12"/>
      <c r="E33" s="12"/>
    </row>
    <row r="34" spans="1:5" ht="18.75" x14ac:dyDescent="0.3">
      <c r="A34" s="11"/>
      <c r="B34" s="12"/>
      <c r="C34" s="12"/>
      <c r="D34" s="12"/>
      <c r="E34" s="12"/>
    </row>
    <row r="35" spans="1:5" ht="18.75" x14ac:dyDescent="0.3">
      <c r="A35" s="11"/>
      <c r="B35" s="12"/>
      <c r="C35" s="12"/>
      <c r="D35" s="12"/>
      <c r="E35" s="12"/>
    </row>
    <row r="36" spans="1:5" ht="18.75" x14ac:dyDescent="0.3">
      <c r="A36" s="11"/>
      <c r="B36" s="12"/>
      <c r="C36" s="12"/>
      <c r="D36" s="12"/>
      <c r="E36" s="12"/>
    </row>
    <row r="37" spans="1:5" ht="18.75" x14ac:dyDescent="0.3">
      <c r="A37" s="31" t="s">
        <v>43</v>
      </c>
      <c r="B37" s="32"/>
      <c r="C37" s="32"/>
      <c r="D37" s="32"/>
      <c r="E37" s="32"/>
    </row>
    <row r="38" spans="1:5" ht="18.75" x14ac:dyDescent="0.3">
      <c r="A38" s="11"/>
      <c r="B38" s="12"/>
      <c r="C38" s="12"/>
      <c r="D38" s="12"/>
      <c r="E38" s="12"/>
    </row>
    <row r="39" spans="1:5" ht="42.75" customHeight="1" x14ac:dyDescent="0.3">
      <c r="A39" s="37" t="s">
        <v>44</v>
      </c>
      <c r="B39" s="38"/>
      <c r="C39" s="38"/>
      <c r="D39" s="38"/>
      <c r="E39" s="38"/>
    </row>
    <row r="40" spans="1:5" ht="18.75" x14ac:dyDescent="0.3">
      <c r="A40" s="11"/>
      <c r="B40" s="12"/>
      <c r="C40" s="12"/>
      <c r="D40" s="12"/>
      <c r="E40" s="12"/>
    </row>
    <row r="41" spans="1:5" ht="18.75" x14ac:dyDescent="0.3">
      <c r="A41" s="11"/>
      <c r="B41" s="12"/>
      <c r="C41" s="12"/>
      <c r="D41" s="12"/>
      <c r="E41" s="12"/>
    </row>
    <row r="42" spans="1:5" ht="18.75" x14ac:dyDescent="0.3">
      <c r="A42" s="11"/>
      <c r="B42" s="12"/>
      <c r="C42" s="12"/>
      <c r="D42" s="12"/>
      <c r="E42" s="12"/>
    </row>
    <row r="43" spans="1:5" ht="18.75" x14ac:dyDescent="0.3">
      <c r="A43" s="11"/>
      <c r="B43" s="12"/>
      <c r="C43" s="12"/>
      <c r="D43" s="12"/>
      <c r="E43" s="12"/>
    </row>
    <row r="44" spans="1:5" ht="18.75" x14ac:dyDescent="0.3">
      <c r="A44" s="11"/>
      <c r="B44" s="12"/>
      <c r="C44" s="12"/>
      <c r="D44" s="12"/>
      <c r="E44" s="12"/>
    </row>
    <row r="45" spans="1:5" x14ac:dyDescent="0.25">
      <c r="A45" s="33"/>
      <c r="B45" s="33"/>
      <c r="C45" s="33"/>
      <c r="D45" s="33"/>
      <c r="E45" s="33"/>
    </row>
    <row r="46" spans="1:5" ht="28.5" customHeight="1" x14ac:dyDescent="0.25">
      <c r="A46" s="3" t="s">
        <v>0</v>
      </c>
      <c r="B46" s="20" t="s">
        <v>31</v>
      </c>
      <c r="C46" s="21"/>
      <c r="D46" s="22"/>
      <c r="E46" s="6" t="s">
        <v>1</v>
      </c>
    </row>
    <row r="47" spans="1:5" ht="15.75" x14ac:dyDescent="0.25">
      <c r="A47" s="3" t="s">
        <v>2</v>
      </c>
      <c r="B47" s="26" t="s">
        <v>45</v>
      </c>
      <c r="C47" s="27"/>
      <c r="D47" s="28"/>
      <c r="E47" s="4">
        <f>E49+E50+E51+E52+E53+E54</f>
        <v>164666</v>
      </c>
    </row>
    <row r="48" spans="1:5" ht="15.75" x14ac:dyDescent="0.25">
      <c r="A48" s="3"/>
      <c r="B48" s="23" t="s">
        <v>46</v>
      </c>
      <c r="C48" s="29"/>
      <c r="D48" s="30"/>
      <c r="E48" s="4"/>
    </row>
    <row r="49" spans="1:5" ht="15.75" x14ac:dyDescent="0.25">
      <c r="A49" s="2" t="s">
        <v>51</v>
      </c>
      <c r="B49" s="23" t="s">
        <v>49</v>
      </c>
      <c r="C49" s="24"/>
      <c r="D49" s="25"/>
      <c r="E49" s="5">
        <f>78327+4462+37367</f>
        <v>120156</v>
      </c>
    </row>
    <row r="50" spans="1:5" ht="29.25" customHeight="1" x14ac:dyDescent="0.25">
      <c r="A50" s="2" t="s">
        <v>6</v>
      </c>
      <c r="B50" s="34" t="s">
        <v>50</v>
      </c>
      <c r="C50" s="35"/>
      <c r="D50" s="36"/>
      <c r="E50" s="5">
        <v>1575</v>
      </c>
    </row>
    <row r="51" spans="1:5" ht="15.75" x14ac:dyDescent="0.25">
      <c r="A51" s="2" t="s">
        <v>52</v>
      </c>
      <c r="B51" s="2" t="s">
        <v>47</v>
      </c>
      <c r="C51" s="2"/>
      <c r="D51" s="2"/>
      <c r="E51" s="5">
        <v>1366</v>
      </c>
    </row>
    <row r="52" spans="1:5" ht="15.75" x14ac:dyDescent="0.25">
      <c r="A52" s="2" t="s">
        <v>53</v>
      </c>
      <c r="B52" s="23" t="s">
        <v>48</v>
      </c>
      <c r="C52" s="24"/>
      <c r="D52" s="25"/>
      <c r="E52" s="5">
        <v>9758</v>
      </c>
    </row>
    <row r="53" spans="1:5" ht="15.75" x14ac:dyDescent="0.25">
      <c r="A53" s="2" t="s">
        <v>54</v>
      </c>
      <c r="B53" s="23" t="s">
        <v>56</v>
      </c>
      <c r="C53" s="24"/>
      <c r="D53" s="25"/>
      <c r="E53" s="5">
        <f>557+663+22+2201+22244+3414+740</f>
        <v>29841</v>
      </c>
    </row>
    <row r="54" spans="1:5" ht="15.75" x14ac:dyDescent="0.25">
      <c r="A54" s="19" t="s">
        <v>58</v>
      </c>
      <c r="B54" s="16" t="s">
        <v>59</v>
      </c>
      <c r="C54" s="17"/>
      <c r="D54" s="18"/>
      <c r="E54" s="5">
        <v>1970</v>
      </c>
    </row>
    <row r="55" spans="1:5" ht="15.75" x14ac:dyDescent="0.25">
      <c r="A55" s="3" t="s">
        <v>3</v>
      </c>
      <c r="B55" s="26" t="s">
        <v>55</v>
      </c>
      <c r="C55" s="27"/>
      <c r="D55" s="28"/>
      <c r="E55" s="4">
        <v>134875</v>
      </c>
    </row>
    <row r="56" spans="1:5" ht="15.75" x14ac:dyDescent="0.25">
      <c r="A56" s="3"/>
      <c r="B56" s="8" t="s">
        <v>46</v>
      </c>
      <c r="C56" s="9"/>
      <c r="D56" s="10"/>
      <c r="E56" s="4"/>
    </row>
    <row r="57" spans="1:5" ht="15.75" x14ac:dyDescent="0.25">
      <c r="A57" s="7" t="s">
        <v>6</v>
      </c>
      <c r="B57" s="23" t="s">
        <v>4</v>
      </c>
      <c r="C57" s="24"/>
      <c r="D57" s="25"/>
      <c r="E57" s="5">
        <v>50454</v>
      </c>
    </row>
    <row r="58" spans="1:5" ht="15.75" x14ac:dyDescent="0.25">
      <c r="A58" s="2" t="s">
        <v>7</v>
      </c>
      <c r="B58" s="23" t="s">
        <v>5</v>
      </c>
      <c r="C58" s="24"/>
      <c r="D58" s="25"/>
      <c r="E58" s="5">
        <v>16465</v>
      </c>
    </row>
    <row r="59" spans="1:5" ht="15.75" x14ac:dyDescent="0.25">
      <c r="A59" s="2" t="s">
        <v>8</v>
      </c>
      <c r="B59" s="23" t="s">
        <v>28</v>
      </c>
      <c r="C59" s="24"/>
      <c r="D59" s="25"/>
      <c r="E59" s="5">
        <v>9053</v>
      </c>
    </row>
    <row r="60" spans="1:5" ht="15.75" x14ac:dyDescent="0.25">
      <c r="A60" s="2" t="s">
        <v>15</v>
      </c>
      <c r="B60" s="23" t="s">
        <v>29</v>
      </c>
      <c r="C60" s="24"/>
      <c r="D60" s="25"/>
      <c r="E60" s="5">
        <v>396</v>
      </c>
    </row>
    <row r="61" spans="1:5" ht="15.75" x14ac:dyDescent="0.25">
      <c r="A61" s="2" t="s">
        <v>32</v>
      </c>
      <c r="B61" s="2" t="s">
        <v>24</v>
      </c>
      <c r="C61" s="2"/>
      <c r="D61" s="2"/>
      <c r="E61" s="5">
        <v>615</v>
      </c>
    </row>
    <row r="62" spans="1:5" ht="15.75" x14ac:dyDescent="0.25">
      <c r="A62" s="2" t="s">
        <v>16</v>
      </c>
      <c r="B62" s="23" t="s">
        <v>9</v>
      </c>
      <c r="C62" s="24"/>
      <c r="D62" s="25"/>
      <c r="E62" s="5">
        <v>9817</v>
      </c>
    </row>
    <row r="63" spans="1:5" ht="15.75" x14ac:dyDescent="0.25">
      <c r="A63" s="2" t="s">
        <v>17</v>
      </c>
      <c r="B63" s="2" t="s">
        <v>30</v>
      </c>
      <c r="C63" s="2"/>
      <c r="D63" s="2"/>
      <c r="E63" s="5">
        <v>10382</v>
      </c>
    </row>
    <row r="64" spans="1:5" ht="15.75" x14ac:dyDescent="0.25">
      <c r="A64" s="2" t="s">
        <v>18</v>
      </c>
      <c r="B64" s="2" t="s">
        <v>10</v>
      </c>
      <c r="C64" s="2"/>
      <c r="D64" s="2"/>
      <c r="E64" s="5">
        <f>13224+836</f>
        <v>14060</v>
      </c>
    </row>
    <row r="65" spans="1:5" ht="15.75" x14ac:dyDescent="0.25">
      <c r="A65" s="2" t="s">
        <v>19</v>
      </c>
      <c r="B65" s="2" t="s">
        <v>25</v>
      </c>
      <c r="C65" s="2"/>
      <c r="D65" s="2"/>
      <c r="E65" s="5">
        <v>1921</v>
      </c>
    </row>
    <row r="66" spans="1:5" ht="15.75" x14ac:dyDescent="0.25">
      <c r="A66" s="2" t="s">
        <v>20</v>
      </c>
      <c r="B66" s="2" t="s">
        <v>11</v>
      </c>
      <c r="C66" s="2"/>
      <c r="D66" s="2"/>
      <c r="E66" s="5">
        <v>1159</v>
      </c>
    </row>
    <row r="67" spans="1:5" ht="15.75" x14ac:dyDescent="0.25">
      <c r="A67" s="2" t="s">
        <v>21</v>
      </c>
      <c r="B67" s="2" t="s">
        <v>12</v>
      </c>
      <c r="C67" s="2"/>
      <c r="D67" s="2"/>
      <c r="E67" s="5">
        <f>13+407+88+19+575+376+1107+9063</f>
        <v>11648</v>
      </c>
    </row>
    <row r="68" spans="1:5" ht="15.75" x14ac:dyDescent="0.25">
      <c r="A68" s="7" t="s">
        <v>22</v>
      </c>
      <c r="B68" s="23" t="s">
        <v>13</v>
      </c>
      <c r="C68" s="24"/>
      <c r="D68" s="25"/>
      <c r="E68" s="5">
        <v>747</v>
      </c>
    </row>
    <row r="69" spans="1:5" ht="15.75" x14ac:dyDescent="0.25">
      <c r="A69" s="2" t="s">
        <v>23</v>
      </c>
      <c r="B69" s="23" t="s">
        <v>14</v>
      </c>
      <c r="C69" s="24"/>
      <c r="D69" s="25"/>
      <c r="E69" s="5">
        <f>E55-E57-E58-E59-E60-E61-E62-E63-E64-E65-E66-E67-E68</f>
        <v>8158</v>
      </c>
    </row>
  </sheetData>
  <mergeCells count="20">
    <mergeCell ref="A8:E8"/>
    <mergeCell ref="A45:E45"/>
    <mergeCell ref="B49:D49"/>
    <mergeCell ref="B50:D50"/>
    <mergeCell ref="B58:D58"/>
    <mergeCell ref="B60:D60"/>
    <mergeCell ref="B59:D59"/>
    <mergeCell ref="A9:E9"/>
    <mergeCell ref="A37:E37"/>
    <mergeCell ref="A39:E39"/>
    <mergeCell ref="B46:D46"/>
    <mergeCell ref="B68:D68"/>
    <mergeCell ref="B69:D69"/>
    <mergeCell ref="B47:D47"/>
    <mergeCell ref="B52:D52"/>
    <mergeCell ref="B53:D53"/>
    <mergeCell ref="B55:D55"/>
    <mergeCell ref="B57:D57"/>
    <mergeCell ref="B62:D62"/>
    <mergeCell ref="B48:D48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jctUa9lfkpFevYPB7mLlTrPAKqesXfDP1SV8meR2Bpc=</DigestValue>
    </Reference>
    <Reference Type="http://www.w3.org/2000/09/xmldsig#Object" URI="#idOfficeObject">
      <DigestMethod Algorithm="urn:ietf:params:xml:ns:cpxmlsec:algorithms:gostr34112012-256"/>
      <DigestValue>Nw8NykVTP/GtpL2t07/EykDcsvSDsk8FuxX3mbyACDM=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NruSsGPje0aOSOpQlIpHVSfXdeD3qEbKm7Kh8XQw56s=</DigestValue>
    </Reference>
  </SignedInfo>
  <SignatureValue>yNgn+SmIcUTz+aOPLq00zKtrLtRBYE0zHuFaLxR+jD745jNSMU0RxDRzrM8rytIh
/628S6GcxGJanXxrE7HMvQ==</SignatureValue>
  <KeyInfo>
    <X509Data>
      <X509Certificate>MIIJ0zCCCYCgAwIBAgIRA/PLUwC/rVKzRn7iQ5ohvRswCgYIKoUDBwEBAwIwggHo
MRswGQYJKoZIhvcNAQkBFgxjYUBzZXJ0dW0ucnUxGDAWBgUqhQNkARINMTExNjY3
MzAwODUzOTEaMBgGCCqFAwOBAwEBEgwwMDY2NzMyNDAzMjgxCzAJBgNVBAYTAlJV
MTMwMQYDVQQIDCo2NiDQodCy0LXRgNC00LvQvtCy0YHQutCw0Y8g0L7QsdC70LDR
gdGC0YwxITAfBgNVBAcMGNCV0LrQsNGC0LXRgNC40L3QsdGD0YDQszFSMFAGA1UE
CQxJ0YPQu9C40YbQsCDQo9C70YzRj9C90L7QstGB0LrQsNGPLCDQtC4gMTMsINC7
0LjRgtC10YAg0JAsINC+0YTQuNGBIDIwOSDQkTFsMGoGA1UECgxj0J7QsdGJ0LXR
gdGC0LLQviDRgSDQvtCz0YDQsNC90LjRh9C10L3QvdC+0Lkg0L7RgtCy0LXRgtGB
0YLQstC10L3QvdC+0YHRgtGM0Y4gItCh0LXRgNGC0YPQvC3Qn9GA0L4iMWwwagYD
VQQDDGPQntCx0YnQtdGB0YLQstC+INGBINC+0LPRgNCw0L3QuNGH0LXQvdC90L7Q
uSDQvtGC0LLQtdGC0YHRgtCy0LXQvdC90L7RgdGC0YzRjiAi0KHQtdGA0YLRg9C8
LdCf0YDQviIwHhcNMjExMDEyMDUwMDA2WhcNMjIxMDMxMDUxNzQzWjCCAbIxFTAT
BgUqhQNkBBIKNTUwMjA0MDg3MDEdMBsGCSqGSIb3DQEJARYOcmVjdG9yQG9tZ2Eu
c3UxGjAYBggqhQMDgQMBARIMNTUwNTAxNDMxNjQ1MRYwFAYFKoUDZAMSCzA1ODE2
ODA0MjczMRgwFgYFKoUDZAESDTEwMjU1MDA2MDkxMTExFTATBgNVBAwMDNGA0LXQ
utGC0L7RgDEhMB8GA1UECgwY0KfQo9Ce0J4g0JLQniAi0J7QnNCT0JAiMTcwNQYD
VQQJDC7Qo9CbIDQt0K8g0KfQldCb0K7QodCa0JjQndCm0JXQkiwg0JTQntCcIDIs
INCQMREwDwYDVQQHDAjQntC80YHQujEnMCUGA1UECAweNTUg0J7QvNGB0LrQsNGP
INC+0LHQu9Cw0YHRgtGMMQswCQYDVQQGEwJSVTE0MDIGA1UEKgwr0JDQu9C10LrR
gdCw0L3QtNGAINCt0LzQvNCw0L3Rg9C40LvQvtCy0LjRhzEXMBUGA1UEBAwO0JXR
gNC10LzQtdC10LIxITAfBgNVBAMMGNCn0KPQntCeINCS0J4gItCe0JzQk9CQIjBm
MB8GCCqFAwcBAQEBMBMGByqFAwICJAAGCCqFAwcBAQICA0MABEC76aKBmKiunfBv
ctwJMWB9hljDcSMqhk5a8Zbcy3/poeALpBnC8d2yUDU3SWtMthclslrehsqVijJb
lOWtEsBko4IFLjCCBSowDAYFKoUDZHIEAwIBATAOBgNVHQ8BAf8EBAMCBPAwGQYD
VR0RBBIwEIEOcmVjdG9yQG9tZ2Euc3UwEwYDVR0gBAwwCjAIBgYqhQNkcQEwQgYD
VR0lBDswOQYIKwYBBQUHAwIGByqFAwICIgYGCCsGAQUFBwMEBgcqhQMDgTkBBggq
hQMDBQoCDAYHKoUDAwcIATCCARAGCCsGAQUFBwEBBIIBAjCB/zA3BggrBgEFBQcw
AYYraHR0cDovL3BraS5zZXJ0dW0tcHJvLnJ1L29jc3BxMjAxMi9vY3NwLnNyZjA4
BggrBgEFBQcwAYYsaHR0cDovL3BraTIuc2VydHVtLXByby5ydS9vY3NwcTIwMTIv
b2NzcC5zcmYwRgYIKwYBBQUHMAKGOmh0dHA6Ly9jYS5zZXJ0dW0tcHJvLnJ1L2Nl
cnRpZmljYXRlcy9zZXJ0dW0tcHJvLXEtMjAyMS5jcnQwQgYIKwYBBQUHMAKGNmh0
dHA6Ly9jYS5zZXJ0dW0ucnUvY2VydGlmaWNhdGVzL3NlcnR1bS1wcm8tcS0yMDIx
LmNydDArBgNVHRAEJDAigA8yMDIxMTAxMjA1MDAwNVqBDzIwMjIxMDMxMDUxNzQz
WjCCATMGBSqFA2RwBIIBKDCCASQMKyLQmtGA0LjQv9GC0L7Qn9GA0L4gQ1NQIiAo
0LLQtdGA0YHQuNGPIDQuMCkMUyLQo9C00L7RgdGC0L7QstC10YDRj9GO0YnQuNC5
INGG0LXQvdGC0YAgItCa0YDQuNC/0YLQvtCf0YDQviDQo9CmIiDQstC10YDRgdC4
0LggMi4wDE/QodC10YDRgtC40YTQuNC60LDRgiDRgdC+0L7RgtCy0LXRgtGB0YLQ
stC40Y8g4oSWINCh0KQvMTI0LTM5NjYg0L7RgiAxNS4wMS4yMDIxDE/QodC10YDR
gtC40YTQuNC60LDRgiDRgdC+0L7RgtCy0LXRgtGB0YLQstC40Y8g4oSWINCh0KQv
MTI4LTM1OTIg0L7RgiAxNy4xMC4yMDE4MCMGBSqFA2RvBBoMGCLQmtGA0LjQv9GC
0L7Qn9GA0L4gQ1NQIjB3BgNVHR8EcDBuMDegNaAzhjFodHRwOi8vY2Euc2VydHVt
LXByby5ydS9jZHAvc2VydHVtLXByby1xLTIwMjEuY3JsMDOgMaAvhi1odHRwOi8v
Y2Euc2VydHVtLnJ1L2NkcC9zZXJ0dW0tcHJvLXEtMjAyMS5jcmwwggFfBgNVHSME
ggFWMIIBUoAU9qE0EbQ+zCJa1tXmRQpPN1WP7sihggEspIIBKDCCASQxHjAcBgkq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LDAqBgNVBAMMI9Cc0LjQvdC60L7QvNGB0LLRj9C30Ywg0KDQvtGB0YHQuNC4ggoZ
yhb9AAAAAAWLMB0GA1UdDgQWBBSGQjxcxE6kHZLJBWhs/7mWrXWJwzAKBggqhQMH
AQEDAgNBAJmfSrtU86xP3qaKZoW0Dh49Ee0mome+lArKrr64vvRFzWBScK9Kq80v
jsGinJxvTzuxQtc59Y5ekYOQu2UKlzA=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GkwDxS4U60Ok2wRjAf6zOjpTtq0=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/KLtsH//MrPxipsVMtc0X7wEKIQ=</DigestValue>
      </Reference>
      <Reference URI="/xl/media/image1.png?ContentType=image/png">
        <DigestMethod Algorithm="http://www.w3.org/2000/09/xmldsig#sha1"/>
        <DigestValue>fe0rdEWb43qK7brCDzvskc8ua7I=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mxHFDthmImUeX6WDkP/cv2N/ctQ=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91HYJqVNgk7LL/K72YVGAnGhRHk=</DigestValue>
      </Reference>
      <Reference URI="/xl/styles.xml?ContentType=application/vnd.openxmlformats-officedocument.spreadsheetml.styles+xml">
        <DigestMethod Algorithm="http://www.w3.org/2000/09/xmldsig#sha1"/>
        <DigestValue>GllUQj1sobX6FNx3IUXy/Cs2Xzc=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YDRmyfoRcFyRtIUmwtO8NfOt4Hs=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LogsxJsmA+mJOQ953RrnGnYRM04=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2022-05-20T06:49:05Z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16.0.14332/22</OfficeVersion>
          <ApplicationVersion>16.0.14332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2022-05-20T06:49:05Z</xd:SigningTime>
          <xd:SigningCertificate>
            <xd:Cert>
              <xd:CertDigest>
                <DigestMethod Algorithm="http://www.w3.org/2000/09/xmldsig#sha1"/>
                <DigestValue>oiL02eSRrPoWVwDDG1k+2JQXkuE=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STREET="улица Ульяновская, д. 13, литер А, офис 209 Б", L=Екатеринбург, S=66 Свердловская область, C=RU, ИНН=006673240328, ОГРН=1116673008539, E=ca@sertum.ru</X509IssuerName>
                <X509SerialNumber>1344905223500150792186754586008388484379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2022-05-20T06:48:56Z</dcterms:modified>
</cp:coreProperties>
</file>