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30" i="1"/>
  <c r="E23"/>
  <c r="E21"/>
  <c r="E13"/>
  <c r="E10"/>
  <c r="E9"/>
  <c r="E40"/>
</calcChain>
</file>

<file path=xl/sharedStrings.xml><?xml version="1.0" encoding="utf-8"?>
<sst xmlns="http://schemas.openxmlformats.org/spreadsheetml/2006/main" count="57" uniqueCount="56">
  <si>
    <t>№</t>
  </si>
  <si>
    <t>I</t>
  </si>
  <si>
    <t>II</t>
  </si>
  <si>
    <t>Расходы</t>
  </si>
  <si>
    <t>Отчисления в фонды</t>
  </si>
  <si>
    <t>Внеучебная (воспитательная) деятельность</t>
  </si>
  <si>
    <t>Реклама</t>
  </si>
  <si>
    <t>Наименование статьи</t>
  </si>
  <si>
    <t>Библиотечный фонд (в т.ч. ЭБС)</t>
  </si>
  <si>
    <t xml:space="preserve">Утверждаю </t>
  </si>
  <si>
    <t>______________Еремеев А.Э.</t>
  </si>
  <si>
    <t xml:space="preserve">План финансово-хозяйственной деятельности </t>
  </si>
  <si>
    <t>Коммунальные  расходы</t>
  </si>
  <si>
    <t>Магистратура</t>
  </si>
  <si>
    <t>приобретение оргтехники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</si>
  <si>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</si>
  <si>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</si>
  <si>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</si>
  <si>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</si>
  <si>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</si>
  <si>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</si>
  <si>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</si>
  <si>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</si>
  <si>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</si>
  <si>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</si>
  <si>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Обучение студентов в т.ч.:</t>
  </si>
  <si>
    <t>Ремонт основных средств и оборудования в т.ч.:</t>
  </si>
  <si>
    <t>11</t>
  </si>
  <si>
    <t>12</t>
  </si>
  <si>
    <t>13</t>
  </si>
  <si>
    <t>Аспирантура</t>
  </si>
  <si>
    <t>ФПКиПК</t>
  </si>
  <si>
    <t xml:space="preserve">Налоги субъекта РФ </t>
  </si>
  <si>
    <t>Информационно-консультационные</t>
  </si>
  <si>
    <t xml:space="preserve">ремонт зданий </t>
  </si>
  <si>
    <t xml:space="preserve">Сальдо доходов и расходов </t>
  </si>
  <si>
    <t>Доходы от сдачи имущества в аренду (без НДС)</t>
  </si>
  <si>
    <t>НИР</t>
  </si>
  <si>
    <t>Хозрасходы (канцрасходы, авто и ГСМ, охрана, инвентарь и оборудование АХЧ)</t>
  </si>
  <si>
    <t xml:space="preserve">Заработная плата </t>
  </si>
  <si>
    <t>Бакалавриат</t>
  </si>
  <si>
    <t>Прочие расходы (типография, командировочные,страхование,банк, представительские</t>
  </si>
  <si>
    <t>Ректор ЧУОО ВО "ОмГА"</t>
  </si>
  <si>
    <t>Членские взносы, госпошлина</t>
  </si>
  <si>
    <t>14</t>
  </si>
  <si>
    <t>Проценты по кредиту</t>
  </si>
  <si>
    <t>ремонт и ТО оборудования</t>
  </si>
  <si>
    <t>Кредитные средства</t>
  </si>
  <si>
    <t>Поступления</t>
  </si>
  <si>
    <t>15</t>
  </si>
  <si>
    <t>Возврат займов и кредитов</t>
  </si>
  <si>
    <t>Нострификация</t>
  </si>
  <si>
    <t>Библиотека/типография</t>
  </si>
  <si>
    <t>Целевые поступления</t>
  </si>
  <si>
    <t>"28"декабря 2020</t>
  </si>
  <si>
    <t>ЧУОО ВО "ОмГА" на  2021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</si>
</sst>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3" fontId="7" fillId="0" borderId="1" xfId="0" applyNumberFormat="1" applyFont="1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49" fontId="7" fillId="0" borderId="1" xfId="0" applyNumberFormat="1" applyFont="1" applyBorder="1" applyAlignment="1">
      <alignment horizontal="center"/>
    </xf>
    <xf numFmtId="0" fontId="7" fillId="0" borderId="5" xfId="0" applyFont="1" applyBorder="1"/>
    <xf numFmtId="3" fontId="1" fillId="0" borderId="0" xfId="0" applyNumberFormat="1" applyFo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3</xdr:col>
      <xdr:colOff>802137</xdr:colOff>
      <xdr:row>4</xdr:row>
      <xdr:rowOff>189486</xdr:rowOff>
    </xdr:to>
    <xdr:pic>
      <xdr:nvPicPr>
        <xdr:cNvPr id="2" name="Рисунок 1" descr="signatur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12700"/>
          <a:ext cx="2542037" cy="938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H24" sqref="H24"/>
    </sheetView>
  </sheetViews>
  <sheetFormatPr defaultRowHeight="15"/>
  <cols>
    <col min="1" max="1" width="5.42578125" style="1" customWidth="1"/>
    <col min="2" max="2" width="9.140625" style="1"/>
    <col min="3" max="3" width="11.7109375" style="1" customWidth="1"/>
    <col min="4" max="5" width="27.7109375" style="1" customWidth="1"/>
    <col min="6" max="8" width="9.140625" style="1"/>
    <col min="9" max="9" width="10.140625" style="1" bestFit="1" customWidth="1"/>
    <col min="10" max="16384" width="9.140625" style="1"/>
  </cols>
  <sheetData>
    <row r="1" spans="1:5">
      <c r="E1" s="1" t="s">
        <v>9</v>
      </c>
    </row>
    <row r="2" spans="1:5">
      <c r="E2" s="1" t="s">
        <v>42</v>
      </c>
    </row>
    <row r="3" spans="1:5">
      <c r="E3" s="1" t="s">
        <v>10</v>
      </c>
    </row>
    <row r="4" spans="1:5">
      <c r="E4" s="1" t="s">
        <v>54</v>
      </c>
    </row>
    <row r="6" spans="1:5" ht="18.75">
      <c r="A6" s="38" t="s">
        <v>11</v>
      </c>
      <c r="B6" s="39"/>
      <c r="C6" s="39"/>
      <c r="D6" s="39"/>
      <c r="E6" s="39"/>
    </row>
    <row r="7" spans="1:5">
      <c r="A7" s="40" t="s">
        <v>55</v>
      </c>
      <c r="B7" s="40"/>
      <c r="C7" s="40"/>
      <c r="D7" s="40"/>
      <c r="E7" s="40"/>
    </row>
    <row r="8" spans="1:5" ht="15.75">
      <c r="A8" s="3" t="s">
        <v>0</v>
      </c>
      <c r="B8" s="3" t="s">
        <v>7</v>
      </c>
      <c r="C8" s="3"/>
      <c r="D8" s="6"/>
      <c r="E8" s="6">
        <v>2021</v>
      </c>
    </row>
    <row r="9" spans="1:5" ht="15.75">
      <c r="A9" s="6" t="s">
        <v>1</v>
      </c>
      <c r="B9" s="27" t="s">
        <v>48</v>
      </c>
      <c r="C9" s="28"/>
      <c r="D9" s="29"/>
      <c r="E9" s="4">
        <f>E10+E15+E16+E17+E18</f>
        <v>107334700</v>
      </c>
    </row>
    <row r="10" spans="1:5" ht="15.75">
      <c r="A10" s="14">
        <v>1</v>
      </c>
      <c r="B10" s="30" t="s">
        <v>25</v>
      </c>
      <c r="C10" s="31"/>
      <c r="D10" s="32"/>
      <c r="E10" s="10">
        <f>E11+E12+E13+E14</f>
        <v>97834700</v>
      </c>
    </row>
    <row r="11" spans="1:5" ht="15.75">
      <c r="A11" s="14"/>
      <c r="B11" s="11" t="s">
        <v>13</v>
      </c>
      <c r="C11" s="8"/>
      <c r="D11" s="9"/>
      <c r="E11" s="5">
        <v>8472000</v>
      </c>
    </row>
    <row r="12" spans="1:5" ht="15.75">
      <c r="A12" s="14"/>
      <c r="B12" s="11" t="s">
        <v>40</v>
      </c>
      <c r="C12" s="8"/>
      <c r="D12" s="9"/>
      <c r="E12" s="5">
        <v>85922000</v>
      </c>
    </row>
    <row r="13" spans="1:5" ht="15.75">
      <c r="A13" s="14"/>
      <c r="B13" s="11" t="s">
        <v>30</v>
      </c>
      <c r="C13" s="8"/>
      <c r="D13" s="9"/>
      <c r="E13" s="5">
        <f>144070*10</f>
        <v>1440700</v>
      </c>
    </row>
    <row r="14" spans="1:5" ht="15.75">
      <c r="A14" s="14">
        <v>2</v>
      </c>
      <c r="B14" s="30" t="s">
        <v>31</v>
      </c>
      <c r="C14" s="31"/>
      <c r="D14" s="32"/>
      <c r="E14" s="5">
        <v>2000000</v>
      </c>
    </row>
    <row r="15" spans="1:5" ht="15.75">
      <c r="A15" s="14">
        <v>3</v>
      </c>
      <c r="B15" s="11" t="s">
        <v>37</v>
      </c>
      <c r="C15" s="8"/>
      <c r="D15" s="9"/>
      <c r="E15" s="5">
        <v>6000000</v>
      </c>
    </row>
    <row r="16" spans="1:5" ht="15.75">
      <c r="A16" s="14">
        <v>4</v>
      </c>
      <c r="B16" s="7" t="s">
        <v>36</v>
      </c>
      <c r="C16" s="8"/>
      <c r="D16" s="9"/>
      <c r="E16" s="5">
        <v>2300000</v>
      </c>
    </row>
    <row r="17" spans="1:9" ht="15.75">
      <c r="A17" s="14">
        <v>5</v>
      </c>
      <c r="B17" s="7" t="s">
        <v>51</v>
      </c>
      <c r="C17" s="8"/>
      <c r="D17" s="9"/>
      <c r="E17" s="5">
        <v>1000000</v>
      </c>
    </row>
    <row r="18" spans="1:9" ht="15.75">
      <c r="A18" s="14">
        <v>6</v>
      </c>
      <c r="B18" s="7" t="s">
        <v>52</v>
      </c>
      <c r="C18" s="8"/>
      <c r="D18" s="9"/>
      <c r="E18" s="5">
        <v>200000</v>
      </c>
    </row>
    <row r="19" spans="1:9" ht="15.75">
      <c r="A19" s="14">
        <v>7</v>
      </c>
      <c r="B19" s="7" t="s">
        <v>53</v>
      </c>
      <c r="C19" s="8"/>
      <c r="D19" s="9"/>
      <c r="E19" s="5">
        <v>0</v>
      </c>
    </row>
    <row r="20" spans="1:9" ht="15.75">
      <c r="A20" s="14">
        <v>8</v>
      </c>
      <c r="B20" s="7" t="s">
        <v>47</v>
      </c>
      <c r="C20" s="8"/>
      <c r="D20" s="9"/>
      <c r="E20" s="5">
        <v>0</v>
      </c>
    </row>
    <row r="21" spans="1:9" ht="15.75">
      <c r="A21" s="6" t="s">
        <v>2</v>
      </c>
      <c r="B21" s="27" t="s">
        <v>3</v>
      </c>
      <c r="C21" s="28"/>
      <c r="D21" s="29"/>
      <c r="E21" s="4">
        <f>E22+E23+E24+E25+E26+E27+E28+E29+E30+E34+E35+E36+E37+E38+E39</f>
        <v>107334700.40000001</v>
      </c>
    </row>
    <row r="22" spans="1:9" ht="15.75">
      <c r="A22" s="15" t="s">
        <v>15</v>
      </c>
      <c r="B22" s="30" t="s">
        <v>39</v>
      </c>
      <c r="C22" s="31"/>
      <c r="D22" s="32"/>
      <c r="E22" s="5">
        <v>55676700</v>
      </c>
    </row>
    <row r="23" spans="1:9" ht="15.75">
      <c r="A23" s="15" t="s">
        <v>16</v>
      </c>
      <c r="B23" s="30" t="s">
        <v>4</v>
      </c>
      <c r="C23" s="31"/>
      <c r="D23" s="32"/>
      <c r="E23" s="5">
        <f>E22*30.2/100</f>
        <v>16814363.399999999</v>
      </c>
    </row>
    <row r="24" spans="1:9" ht="15.75">
      <c r="A24" s="15" t="s">
        <v>17</v>
      </c>
      <c r="B24" s="30" t="s">
        <v>32</v>
      </c>
      <c r="C24" s="31"/>
      <c r="D24" s="32"/>
      <c r="E24" s="5">
        <v>500000</v>
      </c>
    </row>
    <row r="25" spans="1:9" ht="15.75">
      <c r="A25" s="15" t="s">
        <v>18</v>
      </c>
      <c r="B25" s="2" t="s">
        <v>8</v>
      </c>
      <c r="C25" s="2"/>
      <c r="D25" s="2"/>
      <c r="E25" s="5">
        <v>2000000</v>
      </c>
    </row>
    <row r="26" spans="1:9" ht="15.75">
      <c r="A26" s="15" t="s">
        <v>19</v>
      </c>
      <c r="B26" s="30" t="s">
        <v>37</v>
      </c>
      <c r="C26" s="31"/>
      <c r="D26" s="32"/>
      <c r="E26" s="5">
        <v>6000000</v>
      </c>
    </row>
    <row r="27" spans="1:9" ht="15.75">
      <c r="A27" s="15" t="s">
        <v>20</v>
      </c>
      <c r="B27" s="2" t="s">
        <v>5</v>
      </c>
      <c r="C27" s="2"/>
      <c r="D27" s="2"/>
      <c r="E27" s="5">
        <v>200000</v>
      </c>
    </row>
    <row r="28" spans="1:9" ht="15.75">
      <c r="A28" s="15" t="s">
        <v>21</v>
      </c>
      <c r="B28" s="30" t="s">
        <v>33</v>
      </c>
      <c r="C28" s="31"/>
      <c r="D28" s="32"/>
      <c r="E28" s="5">
        <v>5000000</v>
      </c>
    </row>
    <row r="29" spans="1:9" ht="15.75">
      <c r="A29" s="15" t="s">
        <v>22</v>
      </c>
      <c r="B29" s="2" t="s">
        <v>12</v>
      </c>
      <c r="C29" s="2"/>
      <c r="D29" s="2"/>
      <c r="E29" s="5">
        <v>7493637</v>
      </c>
    </row>
    <row r="30" spans="1:9" ht="15.75">
      <c r="A30" s="15" t="s">
        <v>23</v>
      </c>
      <c r="B30" s="2" t="s">
        <v>26</v>
      </c>
      <c r="C30" s="2"/>
      <c r="D30" s="2"/>
      <c r="E30" s="10">
        <f>E31+E32+E33</f>
        <v>8500000</v>
      </c>
      <c r="I30" s="23"/>
    </row>
    <row r="31" spans="1:9" ht="15.75">
      <c r="A31" s="15"/>
      <c r="B31" s="33" t="s">
        <v>14</v>
      </c>
      <c r="C31" s="34"/>
      <c r="D31" s="35"/>
      <c r="E31" s="5">
        <v>2000000</v>
      </c>
    </row>
    <row r="32" spans="1:9" ht="15.75">
      <c r="A32" s="15"/>
      <c r="B32" s="33" t="s">
        <v>46</v>
      </c>
      <c r="C32" s="34"/>
      <c r="D32" s="35"/>
      <c r="E32" s="5">
        <v>2500000</v>
      </c>
    </row>
    <row r="33" spans="1:5" ht="15.75">
      <c r="A33" s="15"/>
      <c r="B33" s="11" t="s">
        <v>34</v>
      </c>
      <c r="C33" s="12"/>
      <c r="D33" s="13"/>
      <c r="E33" s="5">
        <v>4000000</v>
      </c>
    </row>
    <row r="34" spans="1:5" ht="15.75">
      <c r="A34" s="15" t="s">
        <v>24</v>
      </c>
      <c r="B34" s="30" t="s">
        <v>6</v>
      </c>
      <c r="C34" s="31"/>
      <c r="D34" s="32"/>
      <c r="E34" s="5">
        <v>50000</v>
      </c>
    </row>
    <row r="35" spans="1:5" ht="15.75">
      <c r="A35" s="15" t="s">
        <v>27</v>
      </c>
      <c r="B35" s="30" t="s">
        <v>43</v>
      </c>
      <c r="C35" s="31"/>
      <c r="D35" s="32"/>
      <c r="E35" s="5">
        <v>100000</v>
      </c>
    </row>
    <row r="36" spans="1:5" ht="29.25" customHeight="1">
      <c r="A36" s="15" t="s">
        <v>28</v>
      </c>
      <c r="B36" s="24" t="s">
        <v>38</v>
      </c>
      <c r="C36" s="25"/>
      <c r="D36" s="26"/>
      <c r="E36" s="5">
        <v>2000000</v>
      </c>
    </row>
    <row r="37" spans="1:5" ht="29.25" customHeight="1">
      <c r="A37" s="15" t="s">
        <v>29</v>
      </c>
      <c r="B37" s="24" t="s">
        <v>45</v>
      </c>
      <c r="C37" s="36"/>
      <c r="D37" s="37"/>
      <c r="E37" s="5">
        <v>0</v>
      </c>
    </row>
    <row r="38" spans="1:5" ht="56.25" customHeight="1">
      <c r="A38" s="15" t="s">
        <v>44</v>
      </c>
      <c r="B38" s="24" t="s">
        <v>41</v>
      </c>
      <c r="C38" s="25"/>
      <c r="D38" s="26"/>
      <c r="E38" s="5">
        <v>3000000</v>
      </c>
    </row>
    <row r="39" spans="1:5">
      <c r="A39" s="17" t="s">
        <v>49</v>
      </c>
      <c r="B39" s="19" t="s">
        <v>50</v>
      </c>
      <c r="C39" s="20"/>
      <c r="D39" s="18"/>
      <c r="E39" s="18"/>
    </row>
    <row r="40" spans="1:5" ht="15.75">
      <c r="A40" s="21"/>
      <c r="B40" s="22" t="s">
        <v>35</v>
      </c>
      <c r="C40" s="22"/>
      <c r="D40" s="22"/>
      <c r="E40" s="10">
        <f>E9-E21</f>
        <v>-0.40000000596046448</v>
      </c>
    </row>
    <row r="41" spans="1:5">
      <c r="A41" s="16"/>
    </row>
    <row r="42" spans="1:5">
      <c r="A42" s="16"/>
    </row>
    <row r="43" spans="1:5">
      <c r="A43" s="16"/>
    </row>
  </sheetData>
  <mergeCells count="18">
    <mergeCell ref="A6:E6"/>
    <mergeCell ref="A7:E7"/>
    <mergeCell ref="B10:D10"/>
    <mergeCell ref="B23:D23"/>
    <mergeCell ref="B24:D24"/>
    <mergeCell ref="B9:D9"/>
    <mergeCell ref="B14:D14"/>
    <mergeCell ref="B38:D38"/>
    <mergeCell ref="B21:D21"/>
    <mergeCell ref="B22:D22"/>
    <mergeCell ref="B31:D31"/>
    <mergeCell ref="B28:D28"/>
    <mergeCell ref="B35:D35"/>
    <mergeCell ref="B34:D34"/>
    <mergeCell ref="B32:D32"/>
    <mergeCell ref="B37:D37"/>
    <mergeCell ref="B26:D26"/>
    <mergeCell ref="B36:D36"/>
  </mergeCells>
  <phoneticPr fontId="5" type="noConversion"/>
  <pageMargins left="0" right="0" top="0.74803149606299213" bottom="0.74803149606299213" header="0.31496062992125984" footer="0.31496062992125984"/>
  <pageSetup paperSize="9" fitToHeight="10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dzPjJDOGXpcQ87ohV/ZrEgc/ZF+BUx8i7Q7lDdNBfk0=</DigestValue>
    </Reference>
    <Reference URI="#idOfficeObject" Type="http://www.w3.org/2000/09/xmldsig#Object">
      <DigestMethod Algorithm="urn:ietf:params:xml:ns:cpxmlsec:algorithms:gostr34112012-256"/>
      <DigestValue>G19Uhtxzhhye7CXawGLC7vv0zvpn/9kewLrvFUJwgB4=</DigestValue>
    </Reference>
  </SignedInfo>
  <SignatureValue>b0Ge3LUBOCRQr01lhxJVHWCI79PZvnHPABqJ3qoF3puaMJ7qMnlVAOSMn1YQ2P0g
njG6pLAqfT9L7Qo4J6hvHg==</SignatureValue>
  <KeyInfo>
    <X509Data>
      <X509Certificate>MIIJJDCCCNGgAwIBAgIRAgA7kQBjrA21QL3XvkjaXMMwCgYIKoUDBwEBAwIwggGJ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INCa0L7QvdGC0YPRgCIxKTAnBgNVBAMMINCQ0J4gItCf0KQgItCh0JrQkSDQmtC+
0L3RgtGD0YAiMB4XDTIwMTAyOTA4NDM0NloXDTIxMTAzMTA1MTc0M1owggGbMR0w
GwYJKoZIhvcNAQkBFg5yZWN0b3JAb21nYS5zdTEaMBgGCCqFAwOBAwEBEgwwMDU1
MDIwNDA4NzAxFjAUBgUqhQNkAxILMDU4MTY4MDQyNzMxGDAWBgUqhQNkARINMTAy
NTUwMDYwOTExMTEVMBMGA1UEDAwM0YDQtdC60YLQvtGAMSEwHwYDVQQKDBjQp9Cj
0J7QniDQktCeICLQntCc0JPQkCIxNzA1BgNVBAkMLtCj0JsgNC3QryDQp9CV0JvQ
rtCh0JrQmNCd0KbQldCSLCDQlNCe0JwgMiwg0JAxETAPBgNVBAcMCNCe0LzRgdC6
MScwJQYDVQQIDB41NSDQntC80YHQutCw0Y8g0L7QsdC70LDRgdGC0YwxCzAJBgNV
BAYTAlJVMTQwMgYDVQQqDCvQkNC70LXQutGB0LDQvdC00YAg0K3QvNC80LDQvdGD
0LjQu9C+0LLQuNGHMRcwFQYDVQQEDA7QldGA0LXQvNC10LXQsjEhMB8GA1UEAwwY
0KfQo9Ce0J4g0JLQniAi0J7QnNCT0JAiMGYwHwYIKoUDBwEBAQEwEwYHKoUDAgIk
AAYIKoUDBwEBAgIDQwAEQMZnjD3X28/xXyrKea7l2ePm/e6cMDqItzhY3UmrXgxa
CPSvQF+i8VBj2AV0/UCCO8J5dU1ylwxDp4jt3+RYBfujggT1MIIE8TAOBgNVHQ8B
Af8EBAMCBPAwGQYDVR0RBBIwEIEOcmVjdG9yQG9tZ2Euc3UwEwYDVR0gBAwwCjAI
BgYqhQNkcQEwOQYDVR0lBDIwMAYIKwYBBQUHAwIGByqFAwICIgYGCCsGAQUFBwME
BggqhQMDBQoCDAYHKoUDAwcIATCB2QYIKwYBBQUHAQEEgcwwgckwOAYIKwYBBQUH
MAGGLGh0dHA6Ly9wa2kuc2tia29udHVyLnJ1L29jc3BxY2EyMDEyL29jc3Auc3Jm
MEUGCCsGAQUFBzAChjlodHRwOi8vY2RwLnNrYmtvbnR1ci5ydS9jZXJ0aWZpY2F0
ZXMvc2tia29udHVyLXEtMjAyMC5jcnQwRgYIKwYBBQUHMAKGOmh0dHA6Ly9jZHAy
LnNrYmtvbnR1ci5ydS9jZXJ0aWZpY2F0ZXMvc2tia29udHVyLXEtMjAyMC5jcnQw
KwYDVR0QBCQwIoAPMjAyMDEwMjkwODQzNDZagQ8yMDIxMTAzMTA1MTc0M1owggEz
BgUqhQNkcASCASgwggEkDCsi0JrRgNC40L/RgtC+0J/RgNC+IENTUCIgKNCy0LXR
gNGB0LjRjyA0LjApDFMi0KPQtNC+0YHRgtC+0LLQtdGA0Y/RjtGJ0LjQuSDRhtC1
0L3RgtGAICLQmtGA0LjQv9GC0L7Qn9GA0L4g0KPQpiIg0LLQtdGA0YHQuNC4IDIu
MAxP0KHQtdGA0YLQuNGE0LjQutCw0YIg0YHQvtC+0YLQstC10YLRgdGC0LLQuNGP
IOKEliDQodCkLzEyNC0zMzgwINC+0YIgMTEuMDUuMjAxOAxP0KHQtdGA0YLQuNGE
0LjQutCw0YIg0YHQvtC+0YLQstC10YLRgdGC0LLQuNGPIOKEliDQodCkLzEyOC0z
NTkyINC+0YIgMTcuMTAuMjAxODA2BgUqhQNkbwQtDCsi0JrRgNC40L/RgtC+0J/R
gNC+IENTUCIgKNCy0LXRgNGB0LjRjyA0LjApMHoGA1UdHwRzMHEwNqA0oDKGMGh0
dHA6Ly9jZHAuc2tia29udHVyLnJ1L2NkcC9za2Jrb250dXItcS0yMDIwLmNybDA3
oDWgM4YxaHR0cDovL2NkcDIuc2tia29udHVyLnJ1L2NkcC9za2Jrb250dXItcS0y
MDIwLmNybDCCAV8GA1UdIwSCAVYwggFSgBTHv1h5CXzvAmBFmag+4d729IsSp6GC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jCDQoNC+0YHRgdC40LiCClIzKJ4AAAAABHcwHQYDVR0OBBYEFGqV/3d7pr9r9pg0
QipqaB4ngI8rMAoGCCqFAwcBAQMCA0EAW0pfkPF5Ld04OT8y1C8ycU6go7JvCX1n
WiH4tNxWPE4sbURVG9DGdzzkUB1L1Hd36BMHB0mYQtpgl6036I06dw==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Hv+2EK2rUYMA++2OliMe1cImY+U=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FLFgp5jcxOb/cV1cR+4tcWWm6OE=</DigestValue>
      </Reference>
      <Reference URI="/xl/media/image1.png?ContentType=image/png">
        <DigestMethod Algorithm="http://www.w3.org/2000/09/xmldsig#sha1"/>
        <DigestValue>e+FtDvhYGNBFR07Hr8RRpep5S00=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Aag00JGKZjt0vTgotEm6h26ugwA=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j0HpxhUUtO/bsktm9QxFf1MOnlM=</DigestValue>
      </Reference>
      <Reference URI="/xl/styles.xml?ContentType=application/vnd.openxmlformats-officedocument.spreadsheetml.styles+xml">
        <DigestMethod Algorithm="http://www.w3.org/2000/09/xmldsig#sha1"/>
        <DigestValue>sbfFRk2xFrZAO0Zfo4h++iHCEec=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Oz6Y4mATGUozq5PkL29NtCj1VnE=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0zKy9cq176LOtgtLjbVKv9gDfkc=</DigestValue>
      </Reference>
      <Reference URI="/xl/worksheets/sheet2.xml?ContentType=application/vnd.openxmlformats-officedocument.spreadsheetml.worksheet+xml">
        <DigestMethod Algorithm="http://www.w3.org/2000/09/xmldsig#sha1"/>
        <DigestValue>2mO5Vimh2fokISug4RTuQqFOatg=</DigestValue>
      </Reference>
    </Manifest>
    <SignatureProperties>
      <SignatureProperty Id="idSignatureTime" Target="#idPackageSignature">
        <mdssi:SignatureTime>
          <mdssi:Format>YYYY-MM-DDThh:mm:ssTZD</mdssi:Format>
          <mdssi:Value>2021-04-29T05:17:44Z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2018-12-23T20:44:34Z</cp:lastPrinted>
  <dcterms:created xsi:type="dcterms:W3CDTF">2006-09-28T05:33:49Z</dcterms:created>
  <dcterms:modified xsi:type="dcterms:W3CDTF">2021-04-29T05:17:43Z</dcterms:modified>
</cp:coreProperties>
</file>